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ata1\Applied Antitrust\11_horizontal_mergers\"/>
    </mc:Choice>
  </mc:AlternateContent>
  <bookViews>
    <workbookView xWindow="0" yWindow="0" windowWidth="28800" windowHeight="143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1" l="1"/>
  <c r="F51" i="1"/>
  <c r="E51" i="1"/>
  <c r="H52" i="1"/>
  <c r="H54" i="1" s="1"/>
  <c r="G51" i="1"/>
  <c r="G53" i="1" s="1"/>
  <c r="L5" i="1"/>
  <c r="L32" i="1"/>
  <c r="L33" i="1"/>
  <c r="L34" i="1"/>
  <c r="L35" i="1"/>
  <c r="L36" i="1"/>
  <c r="L40" i="1"/>
  <c r="L41" i="1"/>
  <c r="L28" i="1"/>
  <c r="J30" i="1"/>
  <c r="L30" i="1" s="1"/>
  <c r="J31" i="1"/>
  <c r="L31" i="1" s="1"/>
  <c r="J32" i="1"/>
  <c r="J33" i="1"/>
  <c r="J34" i="1"/>
  <c r="J35" i="1"/>
  <c r="J36" i="1"/>
  <c r="J37" i="1"/>
  <c r="L37" i="1" s="1"/>
  <c r="J38" i="1"/>
  <c r="L38" i="1" s="1"/>
  <c r="J39" i="1"/>
  <c r="L39" i="1" s="1"/>
  <c r="J40" i="1"/>
  <c r="J41" i="1"/>
  <c r="J29" i="1"/>
  <c r="L29" i="1" s="1"/>
  <c r="J28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12" i="1"/>
  <c r="A13" i="1"/>
  <c r="C13" i="1" s="1"/>
  <c r="A14" i="1"/>
  <c r="C14" i="1" s="1"/>
  <c r="A15" i="1"/>
  <c r="C15" i="1" s="1"/>
  <c r="A16" i="1"/>
  <c r="C16" i="1" s="1"/>
  <c r="A17" i="1"/>
  <c r="C17" i="1" s="1"/>
  <c r="A18" i="1"/>
  <c r="C18" i="1" s="1"/>
  <c r="A19" i="1"/>
  <c r="C19" i="1" s="1"/>
  <c r="A20" i="1"/>
  <c r="C20" i="1" s="1"/>
  <c r="A21" i="1"/>
  <c r="C21" i="1" s="1"/>
  <c r="A22" i="1"/>
  <c r="C22" i="1" s="1"/>
  <c r="A23" i="1"/>
  <c r="C23" i="1" s="1"/>
  <c r="A24" i="1"/>
  <c r="C24" i="1" s="1"/>
  <c r="A25" i="1"/>
  <c r="C25" i="1" s="1"/>
  <c r="A26" i="1"/>
  <c r="C26" i="1" s="1"/>
  <c r="A27" i="1"/>
  <c r="C27" i="1" s="1"/>
  <c r="A28" i="1"/>
  <c r="C28" i="1" s="1"/>
  <c r="A29" i="1"/>
  <c r="C29" i="1" s="1"/>
  <c r="A30" i="1"/>
  <c r="C30" i="1" s="1"/>
  <c r="A31" i="1"/>
  <c r="C31" i="1" s="1"/>
  <c r="A32" i="1"/>
  <c r="C32" i="1" s="1"/>
  <c r="A33" i="1"/>
  <c r="C33" i="1" s="1"/>
  <c r="A34" i="1"/>
  <c r="C34" i="1" s="1"/>
  <c r="A35" i="1"/>
  <c r="C35" i="1" s="1"/>
  <c r="A36" i="1"/>
  <c r="C36" i="1" s="1"/>
  <c r="A37" i="1"/>
  <c r="C37" i="1" s="1"/>
  <c r="A38" i="1"/>
  <c r="C38" i="1" s="1"/>
  <c r="A39" i="1"/>
  <c r="C39" i="1" s="1"/>
  <c r="A40" i="1"/>
  <c r="C40" i="1" s="1"/>
  <c r="A41" i="1"/>
  <c r="C41" i="1" s="1"/>
  <c r="A12" i="1"/>
  <c r="C12" i="1" s="1"/>
  <c r="G25" i="1" l="1"/>
  <c r="H28" i="1"/>
  <c r="C6" i="1" s="1"/>
  <c r="M31" i="1" s="1"/>
  <c r="M40" i="1"/>
  <c r="M32" i="1"/>
  <c r="M39" i="1"/>
  <c r="N39" i="1" s="1"/>
  <c r="O39" i="1" s="1"/>
  <c r="M35" i="1"/>
  <c r="M28" i="1"/>
  <c r="N28" i="1" s="1"/>
  <c r="O28" i="1" s="1"/>
  <c r="M37" i="1"/>
  <c r="M29" i="1"/>
  <c r="N29" i="1" s="1"/>
  <c r="O29" i="1" s="1"/>
  <c r="G24" i="1"/>
  <c r="G31" i="1"/>
  <c r="G23" i="1"/>
  <c r="G40" i="1"/>
  <c r="G16" i="1"/>
  <c r="G39" i="1"/>
  <c r="G15" i="1"/>
  <c r="G27" i="1"/>
  <c r="G19" i="1"/>
  <c r="G41" i="1"/>
  <c r="G33" i="1"/>
  <c r="G17" i="1"/>
  <c r="G30" i="1"/>
  <c r="G29" i="1"/>
  <c r="G13" i="1"/>
  <c r="G38" i="1"/>
  <c r="G22" i="1"/>
  <c r="G14" i="1"/>
  <c r="G37" i="1"/>
  <c r="G21" i="1"/>
  <c r="G36" i="1"/>
  <c r="G28" i="1"/>
  <c r="G20" i="1"/>
  <c r="G35" i="1"/>
  <c r="G12" i="1"/>
  <c r="G34" i="1"/>
  <c r="G26" i="1"/>
  <c r="G18" i="1"/>
  <c r="G32" i="1"/>
  <c r="M36" i="1" l="1"/>
  <c r="N36" i="1" s="1"/>
  <c r="N32" i="1"/>
  <c r="O32" i="1" s="1"/>
  <c r="N40" i="1"/>
  <c r="N31" i="1"/>
  <c r="O31" i="1" s="1"/>
  <c r="M30" i="1"/>
  <c r="N30" i="1" s="1"/>
  <c r="O30" i="1" s="1"/>
  <c r="N37" i="1"/>
  <c r="O37" i="1" s="1"/>
  <c r="K30" i="1"/>
  <c r="K38" i="1"/>
  <c r="K31" i="1"/>
  <c r="K39" i="1"/>
  <c r="K34" i="1"/>
  <c r="K28" i="1"/>
  <c r="K36" i="1"/>
  <c r="K32" i="1"/>
  <c r="K40" i="1"/>
  <c r="K29" i="1"/>
  <c r="K35" i="1"/>
  <c r="K37" i="1"/>
  <c r="K33" i="1"/>
  <c r="K41" i="1"/>
  <c r="O40" i="1"/>
  <c r="M38" i="1"/>
  <c r="N38" i="1" s="1"/>
  <c r="O38" i="1" s="1"/>
  <c r="M33" i="1"/>
  <c r="N33" i="1" s="1"/>
  <c r="O33" i="1" s="1"/>
  <c r="M41" i="1"/>
  <c r="N41" i="1" s="1"/>
  <c r="O41" i="1" s="1"/>
  <c r="M34" i="1"/>
  <c r="N34" i="1" s="1"/>
  <c r="O34" i="1" s="1"/>
  <c r="O36" i="1"/>
  <c r="N35" i="1"/>
  <c r="O35" i="1" s="1"/>
</calcChain>
</file>

<file path=xl/sharedStrings.xml><?xml version="1.0" encoding="utf-8"?>
<sst xmlns="http://schemas.openxmlformats.org/spreadsheetml/2006/main" count="32" uniqueCount="32">
  <si>
    <t>Price</t>
  </si>
  <si>
    <t>Quantity</t>
  </si>
  <si>
    <t>Revenue</t>
  </si>
  <si>
    <t>Cost</t>
  </si>
  <si>
    <t>Profit</t>
  </si>
  <si>
    <t>MR</t>
  </si>
  <si>
    <t>MC</t>
  </si>
  <si>
    <t>Lost profits</t>
  </si>
  <si>
    <t>Lost units</t>
  </si>
  <si>
    <t>Diversion</t>
  </si>
  <si>
    <t>Margin</t>
  </si>
  <si>
    <t>Recapture</t>
  </si>
  <si>
    <t>PM Profit</t>
  </si>
  <si>
    <t>Diff</t>
  </si>
  <si>
    <t>Diversion ratio</t>
  </si>
  <si>
    <t>Price intercept</t>
  </si>
  <si>
    <t>Marginal cost</t>
  </si>
  <si>
    <t>(price minus marginal cost)</t>
  </si>
  <si>
    <t>(constant)</t>
  </si>
  <si>
    <t>Postmerger Recapture of Profits from Diversion</t>
  </si>
  <si>
    <t xml:space="preserve">Margin </t>
  </si>
  <si>
    <t>Firm 1 (Producing Product 1)</t>
  </si>
  <si>
    <t>(at premerger profit-maximizing price)</t>
  </si>
  <si>
    <t>Recapture of Products from Diverted Sales to Firm 2</t>
  </si>
  <si>
    <t>PREMERGER</t>
  </si>
  <si>
    <t>POSTMERGER</t>
  </si>
  <si>
    <t>Premerger</t>
  </si>
  <si>
    <t>Postmerger</t>
  </si>
  <si>
    <t>(holding Firm 2's price constant at the premerger level)</t>
  </si>
  <si>
    <t>Firm 2 margin</t>
  </si>
  <si>
    <t>(assume the same as Firm 1</t>
  </si>
  <si>
    <t>at premerger price)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</si>
</sst>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2" borderId="0" xfId="0" applyFill="1"/>
    <xf numFmtId="0" fontId="0" fillId="0" borderId="0" xfId="0" applyFill="1"/>
    <xf numFmtId="0" fontId="1" fillId="0" borderId="0" xfId="0" applyFont="1" applyAlignment="1">
      <alignment horizontal="centerContinuous"/>
    </xf>
    <xf numFmtId="0" fontId="2" fillId="0" borderId="0" xfId="0" applyFont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Premerger and Postmerger Profits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Sheet1!$A$44</c:f>
              <c:strCache>
                <c:ptCount val="1"/>
                <c:pt idx="0">
                  <c:v>Premerger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Sheet1!$A$12:$A$41</c:f>
              <c:numCache>
                <c:formatCode>General</c:formatCode>
                <c:ptCount val="30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</c:numCache>
            </c:numRef>
          </c:cat>
          <c:val>
            <c:numRef>
              <c:f>Sheet1!$G$12:$G$41</c:f>
              <c:numCache>
                <c:formatCode>General</c:formatCode>
                <c:ptCount val="30"/>
                <c:pt idx="0">
                  <c:v>-6000</c:v>
                </c:pt>
                <c:pt idx="1">
                  <c:v>-2900</c:v>
                </c:pt>
                <c:pt idx="2">
                  <c:v>0</c:v>
                </c:pt>
                <c:pt idx="3">
                  <c:v>2700</c:v>
                </c:pt>
                <c:pt idx="4">
                  <c:v>5200</c:v>
                </c:pt>
                <c:pt idx="5">
                  <c:v>7500</c:v>
                </c:pt>
                <c:pt idx="6">
                  <c:v>9600</c:v>
                </c:pt>
                <c:pt idx="7">
                  <c:v>11500</c:v>
                </c:pt>
                <c:pt idx="8">
                  <c:v>13200</c:v>
                </c:pt>
                <c:pt idx="9">
                  <c:v>14700</c:v>
                </c:pt>
                <c:pt idx="10">
                  <c:v>16000</c:v>
                </c:pt>
                <c:pt idx="11">
                  <c:v>17100</c:v>
                </c:pt>
                <c:pt idx="12">
                  <c:v>18000</c:v>
                </c:pt>
                <c:pt idx="13">
                  <c:v>18700</c:v>
                </c:pt>
                <c:pt idx="14">
                  <c:v>19200</c:v>
                </c:pt>
                <c:pt idx="15">
                  <c:v>19500</c:v>
                </c:pt>
                <c:pt idx="16">
                  <c:v>19600</c:v>
                </c:pt>
                <c:pt idx="17">
                  <c:v>19500</c:v>
                </c:pt>
                <c:pt idx="18">
                  <c:v>19200</c:v>
                </c:pt>
                <c:pt idx="19">
                  <c:v>18700</c:v>
                </c:pt>
                <c:pt idx="20">
                  <c:v>18000</c:v>
                </c:pt>
                <c:pt idx="21">
                  <c:v>17100</c:v>
                </c:pt>
                <c:pt idx="22">
                  <c:v>16000</c:v>
                </c:pt>
                <c:pt idx="23">
                  <c:v>14700</c:v>
                </c:pt>
                <c:pt idx="24">
                  <c:v>13200</c:v>
                </c:pt>
                <c:pt idx="25">
                  <c:v>11500</c:v>
                </c:pt>
                <c:pt idx="26">
                  <c:v>9600</c:v>
                </c:pt>
                <c:pt idx="27">
                  <c:v>7500</c:v>
                </c:pt>
                <c:pt idx="28">
                  <c:v>5200</c:v>
                </c:pt>
                <c:pt idx="29">
                  <c:v>2700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Sheet1!$J$44</c:f>
              <c:strCache>
                <c:ptCount val="1"/>
                <c:pt idx="0">
                  <c:v>Postmerger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Sheet1!$N$12:$N$41</c:f>
              <c:numCache>
                <c:formatCode>General</c:formatCode>
                <c:ptCount val="30"/>
                <c:pt idx="16">
                  <c:v>19600</c:v>
                </c:pt>
                <c:pt idx="17">
                  <c:v>19920</c:v>
                </c:pt>
                <c:pt idx="18">
                  <c:v>20040</c:v>
                </c:pt>
                <c:pt idx="19">
                  <c:v>19960</c:v>
                </c:pt>
                <c:pt idx="20">
                  <c:v>19680</c:v>
                </c:pt>
                <c:pt idx="21">
                  <c:v>19200</c:v>
                </c:pt>
                <c:pt idx="22">
                  <c:v>18520</c:v>
                </c:pt>
                <c:pt idx="23">
                  <c:v>17640</c:v>
                </c:pt>
                <c:pt idx="24">
                  <c:v>16560</c:v>
                </c:pt>
                <c:pt idx="25">
                  <c:v>15280</c:v>
                </c:pt>
                <c:pt idx="26">
                  <c:v>13800</c:v>
                </c:pt>
                <c:pt idx="27">
                  <c:v>12120</c:v>
                </c:pt>
                <c:pt idx="28">
                  <c:v>10240</c:v>
                </c:pt>
                <c:pt idx="29">
                  <c:v>8160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5988904"/>
        <c:axId val="455989688"/>
      </c:lineChart>
      <c:catAx>
        <c:axId val="4559889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Price of Product 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989688"/>
        <c:crosses val="autoZero"/>
        <c:auto val="1"/>
        <c:lblAlgn val="ctr"/>
        <c:lblOffset val="100"/>
        <c:noMultiLvlLbl val="0"/>
      </c:catAx>
      <c:valAx>
        <c:axId val="455989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Profits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988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361950</xdr:colOff>
      <xdr:row>3</xdr:row>
      <xdr:rowOff>80962</xdr:rowOff>
    </xdr:from>
    <xdr:to>
      <xdr:col>23</xdr:col>
      <xdr:colOff>57150</xdr:colOff>
      <xdr:row>41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"/>
  <sheetViews>
    <sheetView tabSelected="1" workbookViewId="0">
      <selection activeCell="M7" sqref="M7"/>
    </sheetView>
  </sheetViews>
  <sheetFormatPr defaultRowHeight="15" x14ac:dyDescent="0.25"/>
  <cols>
    <col min="9" max="9" width="3" customWidth="1"/>
    <col min="11" max="11" width="11.140625" customWidth="1"/>
  </cols>
  <sheetData>
    <row r="1" spans="1:15" ht="28.5" x14ac:dyDescent="0.45">
      <c r="A1" s="5" t="s">
        <v>19</v>
      </c>
    </row>
    <row r="3" spans="1:15" x14ac:dyDescent="0.25">
      <c r="A3" s="4" t="s">
        <v>21</v>
      </c>
      <c r="B3" s="4"/>
      <c r="C3" s="4"/>
      <c r="D3" s="4"/>
      <c r="E3" s="4"/>
      <c r="F3" s="4"/>
      <c r="G3" s="4"/>
      <c r="H3" s="4"/>
      <c r="J3" s="4" t="s">
        <v>23</v>
      </c>
      <c r="K3" s="4"/>
      <c r="L3" s="4"/>
      <c r="M3" s="4"/>
      <c r="N3" s="4"/>
      <c r="O3" s="4"/>
    </row>
    <row r="4" spans="1:15" x14ac:dyDescent="0.25">
      <c r="A4" t="s">
        <v>15</v>
      </c>
      <c r="C4">
        <v>300</v>
      </c>
      <c r="J4" t="s">
        <v>14</v>
      </c>
      <c r="L4">
        <v>0.3</v>
      </c>
    </row>
    <row r="5" spans="1:15" x14ac:dyDescent="0.25">
      <c r="A5" t="s">
        <v>16</v>
      </c>
      <c r="C5">
        <v>20</v>
      </c>
      <c r="D5" t="s">
        <v>18</v>
      </c>
      <c r="J5" t="s">
        <v>29</v>
      </c>
      <c r="L5">
        <f>+C6</f>
        <v>140</v>
      </c>
      <c r="M5" t="s">
        <v>30</v>
      </c>
    </row>
    <row r="6" spans="1:15" x14ac:dyDescent="0.25">
      <c r="A6" t="s">
        <v>20</v>
      </c>
      <c r="C6">
        <f>+H28</f>
        <v>140</v>
      </c>
      <c r="D6" t="s">
        <v>17</v>
      </c>
      <c r="M6" t="s">
        <v>31</v>
      </c>
    </row>
    <row r="7" spans="1:15" x14ac:dyDescent="0.25">
      <c r="A7" t="s">
        <v>22</v>
      </c>
    </row>
    <row r="9" spans="1:15" x14ac:dyDescent="0.25">
      <c r="A9" s="4" t="s">
        <v>24</v>
      </c>
      <c r="B9" s="4"/>
      <c r="C9" s="4"/>
      <c r="D9" s="4"/>
      <c r="E9" s="4"/>
      <c r="F9" s="4"/>
      <c r="G9" s="4"/>
      <c r="H9" s="4"/>
      <c r="J9" s="4" t="s">
        <v>25</v>
      </c>
      <c r="K9" s="4"/>
      <c r="L9" s="4"/>
      <c r="M9" s="4"/>
      <c r="N9" s="4"/>
      <c r="O9" s="4"/>
    </row>
    <row r="10" spans="1:15" x14ac:dyDescent="0.25">
      <c r="A10" s="4"/>
      <c r="B10" s="4"/>
      <c r="C10" s="4"/>
      <c r="D10" s="4"/>
      <c r="E10" s="4"/>
      <c r="F10" s="4"/>
      <c r="G10" s="4"/>
      <c r="H10" s="4"/>
      <c r="J10" s="4" t="s">
        <v>28</v>
      </c>
      <c r="K10" s="4"/>
      <c r="L10" s="4"/>
      <c r="M10" s="4"/>
      <c r="N10" s="4"/>
      <c r="O10" s="4"/>
    </row>
    <row r="11" spans="1:15" x14ac:dyDescent="0.25">
      <c r="A11" s="1" t="s">
        <v>0</v>
      </c>
      <c r="B11" s="1" t="s">
        <v>1</v>
      </c>
      <c r="C11" s="1" t="s">
        <v>2</v>
      </c>
      <c r="D11" s="1" t="s">
        <v>5</v>
      </c>
      <c r="E11" s="1" t="s">
        <v>3</v>
      </c>
      <c r="F11" s="1" t="s">
        <v>6</v>
      </c>
      <c r="G11" s="1" t="s">
        <v>4</v>
      </c>
      <c r="H11" s="1" t="s">
        <v>10</v>
      </c>
      <c r="I11" s="1"/>
      <c r="J11" s="1" t="s">
        <v>8</v>
      </c>
      <c r="K11" s="1" t="s">
        <v>7</v>
      </c>
      <c r="L11" s="1" t="s">
        <v>9</v>
      </c>
      <c r="M11" s="1" t="s">
        <v>11</v>
      </c>
      <c r="N11" s="1" t="s">
        <v>12</v>
      </c>
      <c r="O11" s="1" t="s">
        <v>13</v>
      </c>
    </row>
    <row r="12" spans="1:15" x14ac:dyDescent="0.25">
      <c r="A12">
        <f>+C$4-B12</f>
        <v>0</v>
      </c>
      <c r="B12">
        <v>300</v>
      </c>
      <c r="C12">
        <f>+B12*A12</f>
        <v>0</v>
      </c>
      <c r="D12">
        <f>+C$4-2*B12</f>
        <v>-300</v>
      </c>
      <c r="E12">
        <f>+B12*C$5</f>
        <v>6000</v>
      </c>
      <c r="F12">
        <f>+C$5</f>
        <v>20</v>
      </c>
      <c r="G12">
        <f>+C12-E12</f>
        <v>-6000</v>
      </c>
    </row>
    <row r="13" spans="1:15" x14ac:dyDescent="0.25">
      <c r="A13">
        <f>+C$4-B13</f>
        <v>10</v>
      </c>
      <c r="B13">
        <v>290</v>
      </c>
      <c r="C13">
        <f t="shared" ref="C13:C41" si="0">+B13*A13</f>
        <v>2900</v>
      </c>
      <c r="D13">
        <f>+C$4-2*B13</f>
        <v>-280</v>
      </c>
      <c r="E13">
        <f>+B13*C$5</f>
        <v>5800</v>
      </c>
      <c r="F13">
        <f>+C$5</f>
        <v>20</v>
      </c>
      <c r="G13">
        <f t="shared" ref="G13:G41" si="1">+C13-E13</f>
        <v>-2900</v>
      </c>
    </row>
    <row r="14" spans="1:15" x14ac:dyDescent="0.25">
      <c r="A14">
        <f>+C$4-B14</f>
        <v>20</v>
      </c>
      <c r="B14">
        <v>280</v>
      </c>
      <c r="C14">
        <f t="shared" si="0"/>
        <v>5600</v>
      </c>
      <c r="D14">
        <f>+C$4-2*B14</f>
        <v>-260</v>
      </c>
      <c r="E14">
        <f>+B14*C$5</f>
        <v>5600</v>
      </c>
      <c r="F14">
        <f>+C$5</f>
        <v>20</v>
      </c>
      <c r="G14">
        <f t="shared" si="1"/>
        <v>0</v>
      </c>
    </row>
    <row r="15" spans="1:15" x14ac:dyDescent="0.25">
      <c r="A15">
        <f>+C$4-B15</f>
        <v>30</v>
      </c>
      <c r="B15">
        <v>270</v>
      </c>
      <c r="C15">
        <f t="shared" si="0"/>
        <v>8100</v>
      </c>
      <c r="D15">
        <f>+C$4-2*B15</f>
        <v>-240</v>
      </c>
      <c r="E15">
        <f>+B15*C$5</f>
        <v>5400</v>
      </c>
      <c r="F15">
        <f>+C$5</f>
        <v>20</v>
      </c>
      <c r="G15">
        <f t="shared" si="1"/>
        <v>2700</v>
      </c>
    </row>
    <row r="16" spans="1:15" x14ac:dyDescent="0.25">
      <c r="A16">
        <f>+C$4-B16</f>
        <v>40</v>
      </c>
      <c r="B16">
        <v>260</v>
      </c>
      <c r="C16">
        <f t="shared" si="0"/>
        <v>10400</v>
      </c>
      <c r="D16">
        <f>+C$4-2*B16</f>
        <v>-220</v>
      </c>
      <c r="E16">
        <f>+B16*C$5</f>
        <v>5200</v>
      </c>
      <c r="F16">
        <f>+C$5</f>
        <v>20</v>
      </c>
      <c r="G16">
        <f t="shared" si="1"/>
        <v>5200</v>
      </c>
    </row>
    <row r="17" spans="1:15" x14ac:dyDescent="0.25">
      <c r="A17">
        <f>+C$4-B17</f>
        <v>50</v>
      </c>
      <c r="B17">
        <v>250</v>
      </c>
      <c r="C17">
        <f t="shared" si="0"/>
        <v>12500</v>
      </c>
      <c r="D17">
        <f>+C$4-2*B17</f>
        <v>-200</v>
      </c>
      <c r="E17">
        <f>+B17*C$5</f>
        <v>5000</v>
      </c>
      <c r="F17">
        <f>+C$5</f>
        <v>20</v>
      </c>
      <c r="G17">
        <f t="shared" si="1"/>
        <v>7500</v>
      </c>
    </row>
    <row r="18" spans="1:15" x14ac:dyDescent="0.25">
      <c r="A18">
        <f>+C$4-B18</f>
        <v>60</v>
      </c>
      <c r="B18">
        <v>240</v>
      </c>
      <c r="C18">
        <f t="shared" si="0"/>
        <v>14400</v>
      </c>
      <c r="D18">
        <f>+C$4-2*B18</f>
        <v>-180</v>
      </c>
      <c r="E18">
        <f>+B18*C$5</f>
        <v>4800</v>
      </c>
      <c r="F18">
        <f>+C$5</f>
        <v>20</v>
      </c>
      <c r="G18">
        <f t="shared" si="1"/>
        <v>9600</v>
      </c>
    </row>
    <row r="19" spans="1:15" x14ac:dyDescent="0.25">
      <c r="A19">
        <f>+C$4-B19</f>
        <v>70</v>
      </c>
      <c r="B19">
        <v>230</v>
      </c>
      <c r="C19">
        <f t="shared" si="0"/>
        <v>16100</v>
      </c>
      <c r="D19">
        <f>+C$4-2*B19</f>
        <v>-160</v>
      </c>
      <c r="E19">
        <f>+B19*C$5</f>
        <v>4600</v>
      </c>
      <c r="F19">
        <f>+C$5</f>
        <v>20</v>
      </c>
      <c r="G19">
        <f t="shared" si="1"/>
        <v>11500</v>
      </c>
    </row>
    <row r="20" spans="1:15" x14ac:dyDescent="0.25">
      <c r="A20">
        <f>+C$4-B20</f>
        <v>80</v>
      </c>
      <c r="B20">
        <v>220</v>
      </c>
      <c r="C20">
        <f t="shared" si="0"/>
        <v>17600</v>
      </c>
      <c r="D20">
        <f>+C$4-2*B20</f>
        <v>-140</v>
      </c>
      <c r="E20">
        <f>+B20*C$5</f>
        <v>4400</v>
      </c>
      <c r="F20">
        <f>+C$5</f>
        <v>20</v>
      </c>
      <c r="G20">
        <f t="shared" si="1"/>
        <v>13200</v>
      </c>
    </row>
    <row r="21" spans="1:15" x14ac:dyDescent="0.25">
      <c r="A21">
        <f>+C$4-B21</f>
        <v>90</v>
      </c>
      <c r="B21">
        <v>210</v>
      </c>
      <c r="C21">
        <f t="shared" si="0"/>
        <v>18900</v>
      </c>
      <c r="D21">
        <f>+C$4-2*B21</f>
        <v>-120</v>
      </c>
      <c r="E21">
        <f>+B21*C$5</f>
        <v>4200</v>
      </c>
      <c r="F21">
        <f>+C$5</f>
        <v>20</v>
      </c>
      <c r="G21">
        <f t="shared" si="1"/>
        <v>14700</v>
      </c>
    </row>
    <row r="22" spans="1:15" x14ac:dyDescent="0.25">
      <c r="A22">
        <f>+C$4-B22</f>
        <v>100</v>
      </c>
      <c r="B22">
        <v>200</v>
      </c>
      <c r="C22">
        <f t="shared" si="0"/>
        <v>20000</v>
      </c>
      <c r="D22">
        <f>+C$4-2*B22</f>
        <v>-100</v>
      </c>
      <c r="E22">
        <f>+B22*C$5</f>
        <v>4000</v>
      </c>
      <c r="F22">
        <f>+C$5</f>
        <v>20</v>
      </c>
      <c r="G22">
        <f t="shared" si="1"/>
        <v>16000</v>
      </c>
    </row>
    <row r="23" spans="1:15" x14ac:dyDescent="0.25">
      <c r="A23">
        <f>+C$4-B23</f>
        <v>110</v>
      </c>
      <c r="B23">
        <v>190</v>
      </c>
      <c r="C23">
        <f t="shared" si="0"/>
        <v>20900</v>
      </c>
      <c r="D23">
        <f>+C$4-2*B23</f>
        <v>-80</v>
      </c>
      <c r="E23">
        <f>+B23*C$5</f>
        <v>3800</v>
      </c>
      <c r="F23">
        <f>+C$5</f>
        <v>20</v>
      </c>
      <c r="G23">
        <f t="shared" si="1"/>
        <v>17100</v>
      </c>
    </row>
    <row r="24" spans="1:15" x14ac:dyDescent="0.25">
      <c r="A24">
        <f>+C$4-B24</f>
        <v>120</v>
      </c>
      <c r="B24">
        <v>180</v>
      </c>
      <c r="C24">
        <f t="shared" si="0"/>
        <v>21600</v>
      </c>
      <c r="D24">
        <f>+C$4-2*B24</f>
        <v>-60</v>
      </c>
      <c r="E24">
        <f>+B24*C$5</f>
        <v>3600</v>
      </c>
      <c r="F24">
        <f>+C$5</f>
        <v>20</v>
      </c>
      <c r="G24">
        <f t="shared" si="1"/>
        <v>18000</v>
      </c>
    </row>
    <row r="25" spans="1:15" x14ac:dyDescent="0.25">
      <c r="A25" s="3">
        <f>+C$4-B25</f>
        <v>130</v>
      </c>
      <c r="B25" s="3">
        <v>170</v>
      </c>
      <c r="C25" s="3">
        <f t="shared" si="0"/>
        <v>22100</v>
      </c>
      <c r="D25" s="3">
        <f>+C$4-2*B25</f>
        <v>-40</v>
      </c>
      <c r="E25" s="3">
        <f>+B25*C$5</f>
        <v>3400</v>
      </c>
      <c r="F25" s="3">
        <f>+C$5</f>
        <v>20</v>
      </c>
      <c r="G25" s="3">
        <f t="shared" si="1"/>
        <v>18700</v>
      </c>
    </row>
    <row r="26" spans="1:15" x14ac:dyDescent="0.25">
      <c r="A26">
        <f>+C$4-B26</f>
        <v>140</v>
      </c>
      <c r="B26">
        <v>160</v>
      </c>
      <c r="C26">
        <f t="shared" si="0"/>
        <v>22400</v>
      </c>
      <c r="D26">
        <f>+C$4-2*B26</f>
        <v>-20</v>
      </c>
      <c r="E26">
        <f>+B26*C$5</f>
        <v>3200</v>
      </c>
      <c r="F26">
        <f>+C$5</f>
        <v>20</v>
      </c>
      <c r="G26">
        <f t="shared" si="1"/>
        <v>19200</v>
      </c>
    </row>
    <row r="27" spans="1:15" x14ac:dyDescent="0.25">
      <c r="A27">
        <f>+C$4-B27</f>
        <v>150</v>
      </c>
      <c r="B27">
        <v>150</v>
      </c>
      <c r="C27">
        <f t="shared" si="0"/>
        <v>22500</v>
      </c>
      <c r="D27">
        <f>+C$4-2*B27</f>
        <v>0</v>
      </c>
      <c r="E27">
        <f>+B27*C$5</f>
        <v>3000</v>
      </c>
      <c r="F27">
        <f>+C$5</f>
        <v>20</v>
      </c>
      <c r="G27">
        <f t="shared" si="1"/>
        <v>19500</v>
      </c>
    </row>
    <row r="28" spans="1:15" x14ac:dyDescent="0.25">
      <c r="A28" s="2">
        <f>+C$4-B28</f>
        <v>160</v>
      </c>
      <c r="B28" s="2">
        <v>140</v>
      </c>
      <c r="C28" s="2">
        <f t="shared" si="0"/>
        <v>22400</v>
      </c>
      <c r="D28" s="2">
        <f>+C$4-2*B28</f>
        <v>20</v>
      </c>
      <c r="E28" s="2">
        <f>+B28*C$5</f>
        <v>2800</v>
      </c>
      <c r="F28" s="2">
        <f>+C$5</f>
        <v>20</v>
      </c>
      <c r="G28" s="2">
        <f t="shared" si="1"/>
        <v>19600</v>
      </c>
      <c r="H28">
        <f>+A28-D28</f>
        <v>140</v>
      </c>
      <c r="J28">
        <f>+B28-B28</f>
        <v>0</v>
      </c>
      <c r="K28">
        <f>+G28-G28</f>
        <v>0</v>
      </c>
      <c r="L28">
        <f>+L$4*J28</f>
        <v>0</v>
      </c>
      <c r="M28">
        <f>+C$6*L28</f>
        <v>0</v>
      </c>
      <c r="N28">
        <f>+M28+G28</f>
        <v>19600</v>
      </c>
      <c r="O28">
        <f>+N28-G$28</f>
        <v>0</v>
      </c>
    </row>
    <row r="29" spans="1:15" x14ac:dyDescent="0.25">
      <c r="A29">
        <f>+C$4-B29</f>
        <v>170</v>
      </c>
      <c r="B29">
        <v>130</v>
      </c>
      <c r="C29">
        <f t="shared" si="0"/>
        <v>22100</v>
      </c>
      <c r="D29">
        <f>+C$4-2*B29</f>
        <v>40</v>
      </c>
      <c r="E29">
        <f>+B29*C$5</f>
        <v>2600</v>
      </c>
      <c r="F29">
        <f>+C$5</f>
        <v>20</v>
      </c>
      <c r="G29">
        <f t="shared" si="1"/>
        <v>19500</v>
      </c>
      <c r="J29">
        <f>+B$28-B29</f>
        <v>10</v>
      </c>
      <c r="K29">
        <f>+G$28-G29</f>
        <v>100</v>
      </c>
      <c r="L29">
        <f t="shared" ref="L29:L41" si="2">+L$4*J29</f>
        <v>3</v>
      </c>
      <c r="M29">
        <f>+C$6*L29</f>
        <v>420</v>
      </c>
      <c r="N29">
        <f>+M29+G29</f>
        <v>19920</v>
      </c>
      <c r="O29">
        <f>+N29-G$28</f>
        <v>320</v>
      </c>
    </row>
    <row r="30" spans="1:15" x14ac:dyDescent="0.25">
      <c r="A30">
        <f>+C$4-B30</f>
        <v>180</v>
      </c>
      <c r="B30">
        <v>120</v>
      </c>
      <c r="C30">
        <f t="shared" si="0"/>
        <v>21600</v>
      </c>
      <c r="D30">
        <f>+C$4-2*B30</f>
        <v>60</v>
      </c>
      <c r="E30">
        <f>+B30*C$5</f>
        <v>2400</v>
      </c>
      <c r="F30">
        <f>+C$5</f>
        <v>20</v>
      </c>
      <c r="G30">
        <f t="shared" si="1"/>
        <v>19200</v>
      </c>
      <c r="J30" s="2">
        <f>+B$28-B30</f>
        <v>20</v>
      </c>
      <c r="K30" s="2">
        <f>+G$28-G30</f>
        <v>400</v>
      </c>
      <c r="L30" s="2">
        <f t="shared" si="2"/>
        <v>6</v>
      </c>
      <c r="M30" s="2">
        <f>+C$6*L30</f>
        <v>840</v>
      </c>
      <c r="N30" s="2">
        <f>+M30+G30</f>
        <v>20040</v>
      </c>
      <c r="O30" s="2">
        <f>+N30-G$28</f>
        <v>440</v>
      </c>
    </row>
    <row r="31" spans="1:15" x14ac:dyDescent="0.25">
      <c r="A31">
        <f>+C$4-B31</f>
        <v>190</v>
      </c>
      <c r="B31">
        <v>110</v>
      </c>
      <c r="C31">
        <f t="shared" si="0"/>
        <v>20900</v>
      </c>
      <c r="D31">
        <f>+C$4-2*B31</f>
        <v>80</v>
      </c>
      <c r="E31">
        <f>+B31*C$5</f>
        <v>2200</v>
      </c>
      <c r="F31">
        <f>+C$5</f>
        <v>20</v>
      </c>
      <c r="G31">
        <f t="shared" si="1"/>
        <v>18700</v>
      </c>
      <c r="J31">
        <f>+B$28-B31</f>
        <v>30</v>
      </c>
      <c r="K31">
        <f>+G$28-G31</f>
        <v>900</v>
      </c>
      <c r="L31">
        <f t="shared" si="2"/>
        <v>9</v>
      </c>
      <c r="M31">
        <f>+C$6*L31</f>
        <v>1260</v>
      </c>
      <c r="N31">
        <f>+M31+G31</f>
        <v>19960</v>
      </c>
      <c r="O31">
        <f>+N31-G$28</f>
        <v>360</v>
      </c>
    </row>
    <row r="32" spans="1:15" x14ac:dyDescent="0.25">
      <c r="A32">
        <f>+C$4-B32</f>
        <v>200</v>
      </c>
      <c r="B32">
        <v>100</v>
      </c>
      <c r="C32">
        <f t="shared" si="0"/>
        <v>20000</v>
      </c>
      <c r="D32">
        <f>+C$4-2*B32</f>
        <v>100</v>
      </c>
      <c r="E32">
        <f>+B32*C$5</f>
        <v>2000</v>
      </c>
      <c r="F32">
        <f>+C$5</f>
        <v>20</v>
      </c>
      <c r="G32">
        <f t="shared" si="1"/>
        <v>18000</v>
      </c>
      <c r="J32">
        <f>+B$28-B32</f>
        <v>40</v>
      </c>
      <c r="K32">
        <f>+G$28-G32</f>
        <v>1600</v>
      </c>
      <c r="L32">
        <f t="shared" si="2"/>
        <v>12</v>
      </c>
      <c r="M32">
        <f>+C$6*L32</f>
        <v>1680</v>
      </c>
      <c r="N32">
        <f>+M32+G32</f>
        <v>19680</v>
      </c>
      <c r="O32">
        <f>+N32-G$28</f>
        <v>80</v>
      </c>
    </row>
    <row r="33" spans="1:15" x14ac:dyDescent="0.25">
      <c r="A33">
        <f>+C$4-B33</f>
        <v>210</v>
      </c>
      <c r="B33">
        <v>90</v>
      </c>
      <c r="C33">
        <f t="shared" si="0"/>
        <v>18900</v>
      </c>
      <c r="D33">
        <f>+C$4-2*B33</f>
        <v>120</v>
      </c>
      <c r="E33">
        <f>+B33*C$5</f>
        <v>1800</v>
      </c>
      <c r="F33">
        <f>+C$5</f>
        <v>20</v>
      </c>
      <c r="G33">
        <f t="shared" si="1"/>
        <v>17100</v>
      </c>
      <c r="J33">
        <f>+B$28-B33</f>
        <v>50</v>
      </c>
      <c r="K33">
        <f>+G$28-G33</f>
        <v>2500</v>
      </c>
      <c r="L33">
        <f t="shared" si="2"/>
        <v>15</v>
      </c>
      <c r="M33">
        <f>+C$6*L33</f>
        <v>2100</v>
      </c>
      <c r="N33">
        <f>+M33+G33</f>
        <v>19200</v>
      </c>
      <c r="O33">
        <f>+N33-G$28</f>
        <v>-400</v>
      </c>
    </row>
    <row r="34" spans="1:15" x14ac:dyDescent="0.25">
      <c r="A34">
        <f>+C$4-B34</f>
        <v>220</v>
      </c>
      <c r="B34">
        <v>80</v>
      </c>
      <c r="C34">
        <f t="shared" si="0"/>
        <v>17600</v>
      </c>
      <c r="D34">
        <f>+C$4-2*B34</f>
        <v>140</v>
      </c>
      <c r="E34">
        <f>+B34*C$5</f>
        <v>1600</v>
      </c>
      <c r="F34">
        <f>+C$5</f>
        <v>20</v>
      </c>
      <c r="G34">
        <f t="shared" si="1"/>
        <v>16000</v>
      </c>
      <c r="J34">
        <f>+B$28-B34</f>
        <v>60</v>
      </c>
      <c r="K34">
        <f>+G$28-G34</f>
        <v>3600</v>
      </c>
      <c r="L34">
        <f t="shared" si="2"/>
        <v>18</v>
      </c>
      <c r="M34">
        <f>+C$6*L34</f>
        <v>2520</v>
      </c>
      <c r="N34">
        <f>+M34+G34</f>
        <v>18520</v>
      </c>
      <c r="O34">
        <f>+N34-G$28</f>
        <v>-1080</v>
      </c>
    </row>
    <row r="35" spans="1:15" x14ac:dyDescent="0.25">
      <c r="A35">
        <f>+C$4-B35</f>
        <v>230</v>
      </c>
      <c r="B35">
        <v>70</v>
      </c>
      <c r="C35">
        <f t="shared" si="0"/>
        <v>16100</v>
      </c>
      <c r="D35">
        <f>+C$4-2*B35</f>
        <v>160</v>
      </c>
      <c r="E35">
        <f>+B35*C$5</f>
        <v>1400</v>
      </c>
      <c r="F35">
        <f>+C$5</f>
        <v>20</v>
      </c>
      <c r="G35">
        <f t="shared" si="1"/>
        <v>14700</v>
      </c>
      <c r="J35">
        <f>+B$28-B35</f>
        <v>70</v>
      </c>
      <c r="K35">
        <f>+G$28-G35</f>
        <v>4900</v>
      </c>
      <c r="L35">
        <f t="shared" si="2"/>
        <v>21</v>
      </c>
      <c r="M35">
        <f>+C$6*L35</f>
        <v>2940</v>
      </c>
      <c r="N35">
        <f>+M35+G35</f>
        <v>17640</v>
      </c>
      <c r="O35">
        <f>+N35-G$28</f>
        <v>-1960</v>
      </c>
    </row>
    <row r="36" spans="1:15" x14ac:dyDescent="0.25">
      <c r="A36">
        <f>+C$4-B36</f>
        <v>240</v>
      </c>
      <c r="B36">
        <v>60</v>
      </c>
      <c r="C36">
        <f t="shared" si="0"/>
        <v>14400</v>
      </c>
      <c r="D36">
        <f>+C$4-2*B36</f>
        <v>180</v>
      </c>
      <c r="E36">
        <f>+B36*C$5</f>
        <v>1200</v>
      </c>
      <c r="F36">
        <f>+C$5</f>
        <v>20</v>
      </c>
      <c r="G36">
        <f t="shared" si="1"/>
        <v>13200</v>
      </c>
      <c r="J36">
        <f>+B$28-B36</f>
        <v>80</v>
      </c>
      <c r="K36">
        <f>+G$28-G36</f>
        <v>6400</v>
      </c>
      <c r="L36">
        <f t="shared" si="2"/>
        <v>24</v>
      </c>
      <c r="M36">
        <f>+C$6*L36</f>
        <v>3360</v>
      </c>
      <c r="N36">
        <f>+M36+G36</f>
        <v>16560</v>
      </c>
      <c r="O36">
        <f>+N36-G$28</f>
        <v>-3040</v>
      </c>
    </row>
    <row r="37" spans="1:15" x14ac:dyDescent="0.25">
      <c r="A37">
        <f>+C$4-B37</f>
        <v>250</v>
      </c>
      <c r="B37">
        <v>50</v>
      </c>
      <c r="C37">
        <f t="shared" si="0"/>
        <v>12500</v>
      </c>
      <c r="D37">
        <f>+C$4-2*B37</f>
        <v>200</v>
      </c>
      <c r="E37">
        <f>+B37*C$5</f>
        <v>1000</v>
      </c>
      <c r="F37">
        <f>+C$5</f>
        <v>20</v>
      </c>
      <c r="G37">
        <f t="shared" si="1"/>
        <v>11500</v>
      </c>
      <c r="J37">
        <f>+B$28-B37</f>
        <v>90</v>
      </c>
      <c r="K37">
        <f>+G$28-G37</f>
        <v>8100</v>
      </c>
      <c r="L37">
        <f t="shared" si="2"/>
        <v>27</v>
      </c>
      <c r="M37">
        <f>+C$6*L37</f>
        <v>3780</v>
      </c>
      <c r="N37">
        <f>+M37+G37</f>
        <v>15280</v>
      </c>
      <c r="O37">
        <f>+N37-G$28</f>
        <v>-4320</v>
      </c>
    </row>
    <row r="38" spans="1:15" x14ac:dyDescent="0.25">
      <c r="A38">
        <f>+C$4-B38</f>
        <v>260</v>
      </c>
      <c r="B38">
        <v>40</v>
      </c>
      <c r="C38">
        <f t="shared" si="0"/>
        <v>10400</v>
      </c>
      <c r="D38">
        <f>+C$4-2*B38</f>
        <v>220</v>
      </c>
      <c r="E38">
        <f>+B38*C$5</f>
        <v>800</v>
      </c>
      <c r="F38">
        <f>+C$5</f>
        <v>20</v>
      </c>
      <c r="G38">
        <f t="shared" si="1"/>
        <v>9600</v>
      </c>
      <c r="J38">
        <f>+B$28-B38</f>
        <v>100</v>
      </c>
      <c r="K38">
        <f>+G$28-G38</f>
        <v>10000</v>
      </c>
      <c r="L38">
        <f t="shared" si="2"/>
        <v>30</v>
      </c>
      <c r="M38">
        <f>+C$6*L38</f>
        <v>4200</v>
      </c>
      <c r="N38">
        <f>+M38+G38</f>
        <v>13800</v>
      </c>
      <c r="O38">
        <f>+N38-G$28</f>
        <v>-5800</v>
      </c>
    </row>
    <row r="39" spans="1:15" x14ac:dyDescent="0.25">
      <c r="A39">
        <f>+C$4-B39</f>
        <v>270</v>
      </c>
      <c r="B39">
        <v>30</v>
      </c>
      <c r="C39">
        <f t="shared" si="0"/>
        <v>8100</v>
      </c>
      <c r="D39">
        <f>+C$4-2*B39</f>
        <v>240</v>
      </c>
      <c r="E39">
        <f>+B39*C$5</f>
        <v>600</v>
      </c>
      <c r="F39">
        <f>+C$5</f>
        <v>20</v>
      </c>
      <c r="G39">
        <f t="shared" si="1"/>
        <v>7500</v>
      </c>
      <c r="J39">
        <f>+B$28-B39</f>
        <v>110</v>
      </c>
      <c r="K39">
        <f>+G$28-G39</f>
        <v>12100</v>
      </c>
      <c r="L39">
        <f t="shared" si="2"/>
        <v>33</v>
      </c>
      <c r="M39">
        <f>+C$6*L39</f>
        <v>4620</v>
      </c>
      <c r="N39">
        <f>+M39+G39</f>
        <v>12120</v>
      </c>
      <c r="O39">
        <f>+N39-G$28</f>
        <v>-7480</v>
      </c>
    </row>
    <row r="40" spans="1:15" x14ac:dyDescent="0.25">
      <c r="A40">
        <f>+C$4-B40</f>
        <v>280</v>
      </c>
      <c r="B40">
        <v>20</v>
      </c>
      <c r="C40">
        <f t="shared" si="0"/>
        <v>5600</v>
      </c>
      <c r="D40">
        <f>+C$4-2*B40</f>
        <v>260</v>
      </c>
      <c r="E40">
        <f>+B40*C$5</f>
        <v>400</v>
      </c>
      <c r="F40">
        <f>+C$5</f>
        <v>20</v>
      </c>
      <c r="G40">
        <f t="shared" si="1"/>
        <v>5200</v>
      </c>
      <c r="J40">
        <f>+B$28-B40</f>
        <v>120</v>
      </c>
      <c r="K40">
        <f>+G$28-G40</f>
        <v>14400</v>
      </c>
      <c r="L40">
        <f t="shared" si="2"/>
        <v>36</v>
      </c>
      <c r="M40">
        <f>+C$6*L40</f>
        <v>5040</v>
      </c>
      <c r="N40">
        <f>+M40+G40</f>
        <v>10240</v>
      </c>
      <c r="O40">
        <f>+N40-G$28</f>
        <v>-9360</v>
      </c>
    </row>
    <row r="41" spans="1:15" x14ac:dyDescent="0.25">
      <c r="A41">
        <f>+C$4-B41</f>
        <v>290</v>
      </c>
      <c r="B41">
        <v>10</v>
      </c>
      <c r="C41">
        <f t="shared" si="0"/>
        <v>2900</v>
      </c>
      <c r="D41">
        <f>+C$4-2*B41</f>
        <v>280</v>
      </c>
      <c r="E41">
        <f>+B41*C$5</f>
        <v>200</v>
      </c>
      <c r="F41">
        <f>+C$5</f>
        <v>20</v>
      </c>
      <c r="G41">
        <f t="shared" si="1"/>
        <v>2700</v>
      </c>
      <c r="J41">
        <f>+B$28-B41</f>
        <v>130</v>
      </c>
      <c r="K41">
        <f>+G$28-G41</f>
        <v>16900</v>
      </c>
      <c r="L41">
        <f t="shared" si="2"/>
        <v>39</v>
      </c>
      <c r="M41">
        <f>+C$6*L41</f>
        <v>5460</v>
      </c>
      <c r="N41">
        <f>+M41+G41</f>
        <v>8160</v>
      </c>
      <c r="O41">
        <f>+N41-G$28</f>
        <v>-11440</v>
      </c>
    </row>
    <row r="44" spans="1:15" x14ac:dyDescent="0.25">
      <c r="A44" t="s">
        <v>26</v>
      </c>
      <c r="J44" t="s">
        <v>27</v>
      </c>
    </row>
    <row r="48" spans="1:15" x14ac:dyDescent="0.25">
      <c r="H48">
        <v>140</v>
      </c>
    </row>
    <row r="49" spans="3:8" x14ac:dyDescent="0.25">
      <c r="C49">
        <v>22400</v>
      </c>
      <c r="E49">
        <v>140</v>
      </c>
      <c r="F49">
        <v>140</v>
      </c>
      <c r="G49">
        <v>160</v>
      </c>
      <c r="H49">
        <v>-160</v>
      </c>
    </row>
    <row r="50" spans="3:8" x14ac:dyDescent="0.25">
      <c r="C50">
        <v>-2800</v>
      </c>
      <c r="E50">
        <v>20</v>
      </c>
      <c r="F50">
        <v>0.3</v>
      </c>
      <c r="G50">
        <v>140</v>
      </c>
      <c r="H50">
        <v>20</v>
      </c>
    </row>
    <row r="51" spans="3:8" x14ac:dyDescent="0.25">
      <c r="C51">
        <f>SUM(C49:C50)</f>
        <v>19600</v>
      </c>
      <c r="E51">
        <f>+E49*E50</f>
        <v>2800</v>
      </c>
      <c r="F51">
        <f>+F50*F49</f>
        <v>42</v>
      </c>
      <c r="G51">
        <f>+G50*G49</f>
        <v>22400</v>
      </c>
      <c r="H51" s="6">
        <v>42</v>
      </c>
    </row>
    <row r="52" spans="3:8" x14ac:dyDescent="0.25">
      <c r="G52">
        <v>2800</v>
      </c>
      <c r="H52">
        <f>SUM(H48:H51)</f>
        <v>42</v>
      </c>
    </row>
    <row r="53" spans="3:8" x14ac:dyDescent="0.25">
      <c r="G53">
        <f>+G51-G52</f>
        <v>19600</v>
      </c>
      <c r="H53" s="6">
        <v>2</v>
      </c>
    </row>
    <row r="54" spans="3:8" x14ac:dyDescent="0.25">
      <c r="H54">
        <f>+H52/H53</f>
        <v>21</v>
      </c>
    </row>
  </sheetData>
  <pageMargins left="0.7" right="0.7" top="0.75" bottom="0.75" header="0.3" footer="0.3"/>
  <pageSetup scale="56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</dc:creator>
  <cp:lastModifiedBy>Dale</cp:lastModifiedBy>
  <cp:lastPrinted>2014-10-25T14:33:11Z</cp:lastPrinted>
  <dcterms:created xsi:type="dcterms:W3CDTF">2014-10-25T12:57:54Z</dcterms:created>
  <dcterms:modified xsi:type="dcterms:W3CDTF">2014-10-25T14:57:28Z</dcterms:modified>
</cp:coreProperties>
</file>